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x_12_10_LowPass" sheetId="2" state="visible" r:id="rId4"/>
    <sheet name="Ex_12_12_Developmen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<sst xmlns="http://schemas.openxmlformats.org/spreadsheetml/2006/main" count="38" uniqueCount="38">
  <si>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MFAA Chapter 12 Laboratory Workbook</t>
  </si>
  <si>
    <t xml:space="preserve">Real Asset Cash-Flow Engine (book Section 12.9)</t>
  </si>
  <si>
    <t xml:space="preserve">Source of truth</t>
  </si>
  <si>
    <t xml:space="preserve">Every value is produced by the mfaa-lab Python engine and matches the webapp module on the same seed.</t>
  </si>
  <si>
    <t xml:space="preserve">Seeds</t>
  </si>
  <si>
    <t xml:space="preserve">Primary seed 20261200 (book convention 2026NNNN); seeds printed alongside engine values.</t>
  </si>
  <si>
    <t xml:space="preserve">Color code</t>
  </si>
  <si>
    <t xml:space="preserve">Blue = inputs you may change; Black = live Excel formulas; cells marked 'engine' are Monte Carlo values.</t>
  </si>
  <si>
    <t xml:space="preserve">Tabs</t>
  </si>
  <si>
    <t xml:space="preserve">Ex_12_10_LowPass | Ex_12_12_Development</t>
  </si>
  <si>
    <t xml:space="preserve">Scope</t>
  </si>
  <si>
    <t xml:space="preserve">Computational exercises only; conceptual and proof exercises are answered in the instructor's manual.</t>
  </si>
  <si>
    <t xml:space="preserve">Exercise 12.10 — slow numerator: the lease low-pass g(kappa*ell)</t>
  </si>
  <si>
    <t xml:space="preserve">Live formula g(x) = (2/x^2)(x - 1 + exp(-x)), x = kappa*ell. Anchors 0.5677 (l=5), 0.3773 (l=10).</t>
  </si>
  <si>
    <t xml:space="preserve">kappa (mean reversion)</t>
  </si>
  <si>
    <t xml:space="preserve">lease term ell</t>
  </si>
  <si>
    <t xml:space="preserve">x = kappa*ell (Excel)</t>
  </si>
  <si>
    <t xml:space="preserve">g(x) low-pass (Excel)</t>
  </si>
  <si>
    <t xml:space="preserve">engine check: g(0.4*5) and g(0.4*10)</t>
  </si>
  <si>
    <t xml:space="preserve">The rent roll low-passes the market — variance shrinks as the lease term grows.</t>
  </si>
  <si>
    <t xml:space="preserve">Exercise 12.12 — the development option (Proposition 12.6)</t>
  </si>
  <si>
    <t xml:space="preserve">Live: beta is the positive root of (1/2)s^2 b(b-1)+mu b-rho=0; V* = beta K/(beta-1).</t>
  </si>
  <si>
    <t xml:space="preserve">sigma</t>
  </si>
  <si>
    <t xml:space="preserve">mu (payout-adjusted drift)</t>
  </si>
  <si>
    <t xml:space="preserve">rho (discount rate)</t>
  </si>
  <si>
    <t xml:space="preserve">cost K</t>
  </si>
  <si>
    <t xml:space="preserve">a = sigma^2/2 (Excel)</t>
  </si>
  <si>
    <t xml:space="preserve">b_coef = mu - sigma^2/2 (Excel)</t>
  </si>
  <si>
    <t xml:space="preserve">beta (positive root) (Excel)</t>
  </si>
  <si>
    <t xml:space="preserve">target beta = 1.406</t>
  </si>
  <si>
    <t xml:space="preserve">V* = beta K/(beta-1) (Excel)</t>
  </si>
  <si>
    <t xml:space="preserve">target V* = 3.46K</t>
  </si>
  <si>
    <t xml:space="preserve">hurdle multiple beta/(beta-1) (Excel)</t>
  </si>
  <si>
    <t xml:space="preserve">engine beta / V*over K / land value at 1.2K:</t>
  </si>
  <si>
    <t xml:space="preserve">land value (optimal) at V=1.2K</t>
  </si>
  <si>
    <t xml:space="preserve">value lost by the NPV rule</t>
  </si>
  <si>
    <t xml:space="preserve">64%</t>
  </si>
  <si>
    <t xml:space="preserve">The hurdle multiple exceeds 1 and rises with sigma: uncertainty defers construction.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</si>
</sst>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0.0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40"/>
  </cols>
  <sheetData>
    <row r="1" customFormat="false" ht="15" hidden="false" customHeight="false" outlineLevel="0" collapsed="false">
      <c r="A1" s="3" t="s">
        <v>12</v>
      </c>
    </row>
    <row r="2" customFormat="false" ht="15" hidden="false" customHeight="false" outlineLevel="0" collapsed="false">
      <c r="A2" s="4" t="s">
        <v>13</v>
      </c>
    </row>
    <row r="4" customFormat="false" ht="15" hidden="false" customHeight="false" outlineLevel="0" collapsed="false">
      <c r="A4" s="2" t="s">
        <v>14</v>
      </c>
      <c r="B4" s="5" t="n">
        <v>0.4</v>
      </c>
    </row>
    <row r="6" customFormat="false" ht="15" hidden="false" customHeight="false" outlineLevel="0" collapsed="false">
      <c r="A6" s="6" t="s">
        <v>15</v>
      </c>
      <c r="B6" s="6" t="s">
        <v>16</v>
      </c>
      <c r="C6" s="6" t="s">
        <v>17</v>
      </c>
    </row>
    <row r="7" customFormat="false" ht="15" hidden="false" customHeight="false" outlineLevel="0" collapsed="false">
      <c r="A7" s="5" t="n">
        <v>3</v>
      </c>
      <c r="B7" s="7" t="n">
        <f aca="false">$B$4*A7</f>
        <v>1.2</v>
      </c>
      <c r="C7" s="8" t="n">
        <f aca="false">2/(B7^2)*(B7-1+EXP(-B7))</f>
        <v>0.696103072100281</v>
      </c>
    </row>
    <row r="8" customFormat="false" ht="15" hidden="false" customHeight="false" outlineLevel="0" collapsed="false">
      <c r="A8" s="5" t="n">
        <v>5</v>
      </c>
      <c r="B8" s="7" t="n">
        <f aca="false">$B$4*A8</f>
        <v>2</v>
      </c>
      <c r="C8" s="8" t="n">
        <f aca="false">2/(B8^2)*(B8-1+EXP(-B8))</f>
        <v>0.567667641618306</v>
      </c>
    </row>
    <row r="9" customFormat="false" ht="15" hidden="false" customHeight="false" outlineLevel="0" collapsed="false">
      <c r="A9" s="5" t="n">
        <v>7</v>
      </c>
      <c r="B9" s="7" t="n">
        <f aca="false">$B$4*A9</f>
        <v>2.8</v>
      </c>
      <c r="C9" s="8" t="n">
        <f aca="false">2/(B9^2)*(B9-1+EXP(-B9))</f>
        <v>0.474696444547249</v>
      </c>
    </row>
    <row r="10" customFormat="false" ht="15" hidden="false" customHeight="false" outlineLevel="0" collapsed="false">
      <c r="A10" s="5" t="n">
        <v>10</v>
      </c>
      <c r="B10" s="7" t="n">
        <f aca="false">$B$4*A10</f>
        <v>4</v>
      </c>
      <c r="C10" s="8" t="n">
        <f aca="false">2/(B10^2)*(B10-1+EXP(-B10))</f>
        <v>0.377289454861092</v>
      </c>
    </row>
    <row r="11" customFormat="false" ht="15" hidden="false" customHeight="false" outlineLevel="0" collapsed="false">
      <c r="A11" s="5" t="n">
        <v>15</v>
      </c>
      <c r="B11" s="7" t="n">
        <f aca="false">$B$4*A11</f>
        <v>6</v>
      </c>
      <c r="C11" s="8" t="n">
        <f aca="false">2/(B11^2)*(B11-1+EXP(-B11))</f>
        <v>0.277915486232037</v>
      </c>
    </row>
    <row r="13" customFormat="false" ht="15" hidden="false" customHeight="false" outlineLevel="0" collapsed="false">
      <c r="A13" s="2" t="s">
        <v>18</v>
      </c>
      <c r="B13" s="2" t="n">
        <v>0.5677</v>
      </c>
      <c r="C13" s="2" t="n">
        <v>0.3773</v>
      </c>
    </row>
    <row r="15" customFormat="false" ht="15" hidden="false" customHeight="false" outlineLevel="0" collapsed="false">
      <c r="A15" s="4" t="s"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6"/>
    <col collapsed="false" customWidth="true" hidden="false" outlineLevel="0" max="3" min="3" style="0" width="3"/>
    <col collapsed="false" customWidth="true" hidden="false" outlineLevel="0" max="4" min="4" style="0" width="42"/>
  </cols>
  <sheetData>
    <row r="1" customFormat="false" ht="15" hidden="false" customHeight="false" outlineLevel="0" collapsed="false">
      <c r="A1" s="3" t="s">
        <v>20</v>
      </c>
    </row>
    <row r="2" customFormat="false" ht="15" hidden="false" customHeight="false" outlineLevel="0" collapsed="false">
      <c r="A2" s="4" t="s">
        <v>21</v>
      </c>
    </row>
    <row r="4" customFormat="false" ht="15" hidden="false" customHeight="false" outlineLevel="0" collapsed="false">
      <c r="A4" s="2" t="s">
        <v>22</v>
      </c>
      <c r="B4" s="5" t="n">
        <v>0.25</v>
      </c>
    </row>
    <row r="5" customFormat="false" ht="15" hidden="false" customHeight="false" outlineLevel="0" collapsed="false">
      <c r="A5" s="2" t="s">
        <v>23</v>
      </c>
      <c r="B5" s="5" t="n">
        <v>0.03</v>
      </c>
    </row>
    <row r="6" customFormat="false" ht="15" hidden="false" customHeight="false" outlineLevel="0" collapsed="false">
      <c r="A6" s="2" t="s">
        <v>24</v>
      </c>
      <c r="B6" s="5" t="n">
        <v>0.06</v>
      </c>
    </row>
    <row r="7" customFormat="false" ht="15" hidden="false" customHeight="false" outlineLevel="0" collapsed="false">
      <c r="A7" s="2" t="s">
        <v>25</v>
      </c>
      <c r="B7" s="5" t="n">
        <v>1</v>
      </c>
    </row>
    <row r="9" customFormat="false" ht="15" hidden="false" customHeight="false" outlineLevel="0" collapsed="false">
      <c r="A9" s="2" t="s">
        <v>26</v>
      </c>
      <c r="B9" s="7" t="n">
        <f aca="false">B4^2/2</f>
        <v>0.03125</v>
      </c>
    </row>
    <row r="10" customFormat="false" ht="15" hidden="false" customHeight="false" outlineLevel="0" collapsed="false">
      <c r="A10" s="2" t="s">
        <v>27</v>
      </c>
      <c r="B10" s="7" t="n">
        <f aca="false">B5-B4^2/2</f>
        <v>-0.00125</v>
      </c>
    </row>
    <row r="11" customFormat="false" ht="15" hidden="false" customHeight="false" outlineLevel="0" collapsed="false">
      <c r="A11" s="2" t="s">
        <v>28</v>
      </c>
      <c r="B11" s="7" t="n">
        <f aca="false">(-B10+SQRT(B10^2+4*B9*B6))/(2*B9)</f>
        <v>1.4057849761056</v>
      </c>
      <c r="D11" s="4" t="s">
        <v>29</v>
      </c>
    </row>
    <row r="12" customFormat="false" ht="15" hidden="false" customHeight="false" outlineLevel="0" collapsed="false">
      <c r="A12" s="2" t="s">
        <v>30</v>
      </c>
      <c r="B12" s="7" t="n">
        <f aca="false">B11*B7/(B11-1)</f>
        <v>3.46435935011</v>
      </c>
      <c r="D12" s="4" t="s">
        <v>31</v>
      </c>
    </row>
    <row r="13" customFormat="false" ht="15" hidden="false" customHeight="false" outlineLevel="0" collapsed="false">
      <c r="A13" s="2" t="s">
        <v>32</v>
      </c>
      <c r="B13" s="7" t="n">
        <f aca="false">B11/(B11-1)</f>
        <v>3.46435935011</v>
      </c>
    </row>
    <row r="15" customFormat="false" ht="15" hidden="false" customHeight="false" outlineLevel="0" collapsed="false">
      <c r="A15" s="2" t="s">
        <v>33</v>
      </c>
      <c r="B15" s="2" t="n">
        <v>1.406</v>
      </c>
      <c r="C15" s="2" t="n">
        <v>3.46</v>
      </c>
    </row>
    <row r="16" customFormat="false" ht="15" hidden="false" customHeight="false" outlineLevel="0" collapsed="false">
      <c r="A16" s="2" t="s">
        <v>34</v>
      </c>
      <c r="B16" s="2" t="n">
        <v>0.555</v>
      </c>
    </row>
    <row r="17" customFormat="false" ht="15" hidden="false" customHeight="false" outlineLevel="0" collapsed="false">
      <c r="A17" s="2" t="s">
        <v>35</v>
      </c>
      <c r="B17" s="2" t="s">
        <v>36</v>
      </c>
    </row>
    <row r="19" customFormat="false" ht="15" hidden="false" customHeight="false" outlineLevel="0" collapsed="false">
      <c r="A19" s="4" t="s">
        <v>37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2026-07-05T21:29:36Z</dcterms:created>
  <dc:creator>openpyxl</dc:creator>
  <dc:description/>
  <dc:language>en-US</dc:language>
  <cp:lastModifiedBy/>
  <dcterms:modified xsi:type="dcterms:W3CDTF">2026-07-05T21:29:36Z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