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Distribution" sheetId="2" state="visible" r:id="rId4"/>
    <sheet name="Copula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<sst xmlns="http://schemas.openxmlformats.org/spreadsheetml/2006/main" count="45" uniqueCount="43">
  <si>
    <t xml:space="preserve">Chapter 2 Laboratory — Module 2: Probability and Distribution Lab</t>
  </si>
  <si>
    <t xml:space="preserve">Course</t>
  </si>
  <si>
    <t xml:space="preserve">Mathematical Foundations of Modern Finance · Week 2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</si>
  <si>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</si>
  <si>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</si>
  <si>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</si>
  <si>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20260201–20260203</t>
  </si>
  <si>
    <t xml:space="preserve">Tab</t>
  </si>
  <si>
    <t xml:space="preserve">Distribution — normal vs t tail probabilities</t>
  </si>
  <si>
    <t xml:space="preserve">Copula — joint-tail counts under Gaussian vs t4</t>
  </si>
  <si>
    <t xml:space="preserve">Validation — all checks must read PASS</t>
  </si>
  <si>
    <t xml:space="preserve">Distribution — Normal vs Student-t tail probabilities</t>
  </si>
  <si>
    <t xml:space="preserve">Inputs (blue)</t>
  </si>
  <si>
    <t xml:space="preserve">mu</t>
  </si>
  <si>
    <t xml:space="preserve">sigma</t>
  </si>
  <si>
    <t xml:space="preserve">nu (t df)</t>
  </si>
  <si>
    <t xml:space="preserve">threshold</t>
  </si>
  <si>
    <t xml:space="preserve">t scale s = sigma*sqrt((nu-2)/nu)</t>
  </si>
  <si>
    <t xml:space="preserve">Model</t>
  </si>
  <si>
    <t xml:space="preserve">P(R &lt; threshold)</t>
  </si>
  <si>
    <t xml:space="preserve">Engine ref</t>
  </si>
  <si>
    <t xml:space="preserve">Normal</t>
  </si>
  <si>
    <t xml:space="preserve">Student-t</t>
  </si>
  <si>
    <t xml:space="preserve">Book: the t reports 7.5% at -0.15 — lighter near the mean, heavier far out.</t>
  </si>
  <si>
    <t xml:space="preserve">Copula — joint-tail counts (engine, seed 20260203)</t>
  </si>
  <si>
    <t xml:space="preserve">Dependence</t>
  </si>
  <si>
    <t xml:space="preserve">P(both in 5% tail)</t>
  </si>
  <si>
    <t xml:space="preserve">note</t>
  </si>
  <si>
    <t xml:space="preserve">Independent</t>
  </si>
  <si>
    <t xml:space="preserve">q*q benchmark</t>
  </si>
  <si>
    <t xml:space="preserve">Gaussian copula</t>
  </si>
  <si>
    <t xml:space="preserve">rho=0.6</t>
  </si>
  <si>
    <t xml:space="preserve">t4 copula</t>
  </si>
  <si>
    <t xml:space="preserve">same rho, fatter joint tail</t>
  </si>
  <si>
    <t xml:space="preserve">Amplification (t4/Gaussian)</t>
  </si>
  <si>
    <t xml:space="preserve">Validation — checks (all must read PASS)</t>
  </si>
  <si>
    <t xml:space="preserve">Check</t>
  </si>
  <si>
    <t xml:space="preserve">Result</t>
  </si>
  <si>
    <t xml:space="preserve">V1 t lighter near mean</t>
  </si>
  <si>
    <t xml:space="preserve">V2 normal tail 0.08-0.12</t>
  </si>
  <si>
    <t xml:space="preserve">V3 t tail approx 7.5%</t>
  </si>
  <si>
    <t xml:space="preserve">V4 t4 tail &gt; Gaussian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</si>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</sst>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FFF7E6"/>
        <bgColor rgb="FFFFFFFF"/>
      </patternFill>
    </fill>
    <fill>
      <patternFill patternType="solid">
        <fgColor rgb="FFB4884A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/>
      <c r="B6" s="3"/>
    </row>
    <row r="7" customFormat="false" ht="15" hidden="false" customHeight="false" outlineLevel="0" collapsed="false">
      <c r="A7" s="2" t="s">
        <v>7</v>
      </c>
      <c r="B7" s="3" t="s">
        <v>8</v>
      </c>
    </row>
    <row r="8" customFormat="false" ht="15" hidden="false" customHeight="false" outlineLevel="0" collapsed="false">
      <c r="A8" s="2" t="s">
        <v>7</v>
      </c>
      <c r="B8" s="3" t="s">
        <v>9</v>
      </c>
    </row>
    <row r="9" customFormat="false" ht="15" hidden="false" customHeight="false" outlineLevel="0" collapsed="false">
      <c r="A9" s="2" t="s">
        <v>7</v>
      </c>
      <c r="B9" s="3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2"/>
    <col collapsed="false" customWidth="true" hidden="false" outlineLevel="0" max="3" min="3" style="0" width="14"/>
  </cols>
  <sheetData>
    <row r="1" customFormat="false" ht="25.5" hidden="false" customHeight="true" outlineLevel="0" collapsed="false">
      <c r="A1" s="1" t="s">
        <v>11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12</v>
      </c>
    </row>
    <row r="4" customFormat="false" ht="15" hidden="false" customHeight="false" outlineLevel="0" collapsed="false">
      <c r="A4" s="3" t="s">
        <v>13</v>
      </c>
      <c r="B4" s="4" t="n">
        <v>0.07</v>
      </c>
    </row>
    <row r="5" customFormat="false" ht="15" hidden="false" customHeight="false" outlineLevel="0" collapsed="false">
      <c r="A5" s="3" t="s">
        <v>14</v>
      </c>
      <c r="B5" s="4" t="n">
        <v>0.175</v>
      </c>
    </row>
    <row r="6" customFormat="false" ht="15" hidden="false" customHeight="false" outlineLevel="0" collapsed="false">
      <c r="A6" s="3" t="s">
        <v>15</v>
      </c>
      <c r="B6" s="4" t="n">
        <v>4</v>
      </c>
    </row>
    <row r="7" customFormat="false" ht="15" hidden="false" customHeight="false" outlineLevel="0" collapsed="false">
      <c r="A7" s="3" t="s">
        <v>16</v>
      </c>
      <c r="B7" s="4" t="n">
        <v>-0.15</v>
      </c>
    </row>
    <row r="9" customFormat="false" ht="15" hidden="false" customHeight="false" outlineLevel="0" collapsed="false">
      <c r="A9" s="3" t="s">
        <v>17</v>
      </c>
      <c r="B9" s="3" t="n">
        <f aca="false">B5*SQRT((B6-2)/B6)</f>
        <v>0.123743686707646</v>
      </c>
    </row>
    <row r="11" customFormat="false" ht="15" hidden="false" customHeight="false" outlineLevel="0" collapsed="false">
      <c r="A11" s="5" t="s">
        <v>18</v>
      </c>
      <c r="B11" s="5" t="s">
        <v>19</v>
      </c>
      <c r="C11" s="5" t="s">
        <v>20</v>
      </c>
    </row>
    <row r="12" customFormat="false" ht="15" hidden="false" customHeight="false" outlineLevel="0" collapsed="false">
      <c r="A12" s="3" t="s">
        <v>21</v>
      </c>
      <c r="B12" s="3" t="n">
        <f aca="false">NORMDIST(B7,B4,B5,TRUE())</f>
        <v>0.104350955336178</v>
      </c>
      <c r="C12" s="6" t="n">
        <v>0.104351</v>
      </c>
    </row>
    <row r="13" customFormat="false" ht="15" hidden="false" customHeight="false" outlineLevel="0" collapsed="false">
      <c r="A13" s="3" t="s">
        <v>22</v>
      </c>
      <c r="B13" s="6" t="n">
        <v>0.075028</v>
      </c>
      <c r="C13" s="6" t="n">
        <v>0.075028</v>
      </c>
    </row>
    <row r="15" customFormat="false" ht="15" hidden="false" customHeight="false" outlineLevel="0" collapsed="false">
      <c r="A15" s="7" t="s">
        <v>23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0"/>
    <col collapsed="false" customWidth="true" hidden="false" outlineLevel="0" max="3" min="3" style="0" width="30"/>
  </cols>
  <sheetData>
    <row r="1" customFormat="false" ht="25.5" hidden="false" customHeight="true" outlineLevel="0" collapsed="false">
      <c r="A1" s="1" t="s">
        <v>24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5" t="s">
        <v>25</v>
      </c>
      <c r="B3" s="5" t="s">
        <v>26</v>
      </c>
      <c r="C3" s="5" t="s">
        <v>27</v>
      </c>
    </row>
    <row r="4" customFormat="false" ht="15" hidden="false" customHeight="false" outlineLevel="0" collapsed="false">
      <c r="A4" s="3" t="s">
        <v>28</v>
      </c>
      <c r="B4" s="6" t="n">
        <v>0.0025</v>
      </c>
      <c r="C4" s="7" t="s">
        <v>29</v>
      </c>
    </row>
    <row r="5" customFormat="false" ht="15" hidden="false" customHeight="false" outlineLevel="0" collapsed="false">
      <c r="A5" s="3" t="s">
        <v>30</v>
      </c>
      <c r="B5" s="6" t="n">
        <v>0.01563</v>
      </c>
      <c r="C5" s="7" t="s">
        <v>31</v>
      </c>
    </row>
    <row r="6" customFormat="false" ht="15" hidden="false" customHeight="false" outlineLevel="0" collapsed="false">
      <c r="A6" s="3" t="s">
        <v>32</v>
      </c>
      <c r="B6" s="6" t="n">
        <v>0.02016</v>
      </c>
      <c r="C6" s="7" t="s">
        <v>33</v>
      </c>
    </row>
    <row r="8" customFormat="false" ht="15" hidden="false" customHeight="false" outlineLevel="0" collapsed="false">
      <c r="A8" s="2" t="s">
        <v>34</v>
      </c>
      <c r="B8" s="3" t="n">
        <f aca="false">B6/B5</f>
        <v>1.28982725527831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</cols>
  <sheetData>
    <row r="1" customFormat="false" ht="25.5" hidden="false" customHeight="true" outlineLevel="0" collapsed="false">
      <c r="A1" s="1" t="s">
        <v>35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5" t="s">
        <v>36</v>
      </c>
      <c r="B3" s="5" t="s">
        <v>37</v>
      </c>
    </row>
    <row r="4" customFormat="false" ht="15" hidden="false" customHeight="false" outlineLevel="0" collapsed="false">
      <c r="A4" s="3" t="s">
        <v>38</v>
      </c>
      <c r="B4" s="3" t="str">
        <f aca="false">IF(Distribution!B13&lt;Distribution!B12,"PASS","FAIL")</f>
        <v>PASS</v>
      </c>
    </row>
    <row r="5" customFormat="false" ht="15" hidden="false" customHeight="false" outlineLevel="0" collapsed="false">
      <c r="A5" s="3" t="s">
        <v>39</v>
      </c>
      <c r="B5" s="3" t="str">
        <f aca="false">IF(AND(Distribution!B12&gt;0.08,Distribution!B12&lt;0.12),"PASS","FAIL")</f>
        <v>PASS</v>
      </c>
    </row>
    <row r="6" customFormat="false" ht="15" hidden="false" customHeight="false" outlineLevel="0" collapsed="false">
      <c r="A6" s="3" t="s">
        <v>40</v>
      </c>
      <c r="B6" s="3" t="str">
        <f aca="false">IF(ABS(Distribution!B13-0.075)&lt;0.005,"PASS","FAIL")</f>
        <v>PASS</v>
      </c>
    </row>
    <row r="7" customFormat="false" ht="15" hidden="false" customHeight="false" outlineLevel="0" collapsed="false">
      <c r="A7" s="3" t="s">
        <v>41</v>
      </c>
      <c r="B7" s="3" t="str">
        <f aca="false">IF(Copula!B6&gt;Copula!B5,"PASS","FAIL")</f>
        <v>PASS</v>
      </c>
    </row>
    <row r="9" customFormat="false" ht="15" hidden="false" customHeight="false" outlineLevel="0" collapsed="false">
      <c r="A9" s="2" t="s">
        <v>42</v>
      </c>
      <c r="B9" s="3" t="str">
        <f aca="false">IF(COUNTIF(B4:B7,"PASS")=4,"YES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2026-07-09T08:48:23Z</dcterms:created>
  <dc:creator>openpyxl</dc:creator>
  <dc:description/>
  <dc:language>en-US</dc:language>
  <cp:lastModifiedBy/>
  <dcterms:modified xsi:type="dcterms:W3CDTF">2026-07-09T08:48:23Z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