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Measure" sheetId="2" state="visible" r:id="rId4"/>
    <sheet name="Hedge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<sst xmlns="http://schemas.openxmlformats.org/spreadsheetml/2006/main" count="38" uniqueCount="36">
  <si>
    <t xml:space="preserve">Chapter 5 Laboratory — Module 5: Fair Games, Measure Change, and Dynamic Hedging</t>
  </si>
  <si>
    <t xml:space="preserve">Course</t>
  </si>
  <si>
    <t xml:space="preserve">Mathematical Foundations of Modern Finance · Week 5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</si>
  <si>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</si>
  <si>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</si>
  <si>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</si>
  <si>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20260501–20260503</t>
  </si>
  <si>
    <t xml:space="preserve">Tab</t>
  </si>
  <si>
    <t xml:space="preserve">Measure — density process and measure-change pricing</t>
  </si>
  <si>
    <t xml:space="preserve">Hedge — the (V, Delta) lattice</t>
  </si>
  <si>
    <t xml:space="preserve">Validation — all checks must read PASS</t>
  </si>
  <si>
    <t xml:space="preserve">Measure — density process and change-of-measure pricing</t>
  </si>
  <si>
    <t xml:space="preserve">Inputs (blue)</t>
  </si>
  <si>
    <t xml:space="preserve">u</t>
  </si>
  <si>
    <t xml:space="preserve">d</t>
  </si>
  <si>
    <t xml:space="preserve">R</t>
  </si>
  <si>
    <t xml:space="preserve">p</t>
  </si>
  <si>
    <t xml:space="preserve">q = (R-d)/(u-d)</t>
  </si>
  <si>
    <t xml:space="preserve">Z up-ratio = q/p</t>
  </si>
  <si>
    <t xml:space="preserve">Z dn-ratio = (1-q)/(1-p)</t>
  </si>
  <si>
    <t xml:space="preserve">E[Z] = p*up + (1-p)*dn</t>
  </si>
  <si>
    <t xml:space="preserve">Call by E_Q[H]/R^T (engine)</t>
  </si>
  <si>
    <t xml:space="preserve">Call by E[ZH]/R^T (engine)</t>
  </si>
  <si>
    <t xml:space="preserve">Hedge — the (V, Delta) lattice (engine, seed 20260503)</t>
  </si>
  <si>
    <t xml:space="preserve">Quantity</t>
  </si>
  <si>
    <t xml:space="preserve">Value</t>
  </si>
  <si>
    <t xml:space="preserve">Call V0</t>
  </si>
  <si>
    <t xml:space="preserve">Call Delta0</t>
  </si>
  <si>
    <t xml:space="preserve">q</t>
  </si>
  <si>
    <t xml:space="preserve">Validation — checks (all must read PASS)</t>
  </si>
  <si>
    <t xml:space="preserve">Check</t>
  </si>
  <si>
    <t xml:space="preserve">Result</t>
  </si>
  <si>
    <t xml:space="preserve">V1 q = 0.5</t>
  </si>
  <si>
    <t xml:space="preserve">V2 E[Z] = 1</t>
  </si>
  <si>
    <t xml:space="preserve">V3 measures agree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</si>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</sst>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1.2</v>
      </c>
    </row>
    <row r="5" customFormat="false" ht="15" hidden="false" customHeight="false" outlineLevel="0" collapsed="false">
      <c r="A5" s="3" t="s">
        <v>14</v>
      </c>
      <c r="B5" s="4" t="n">
        <v>0.9</v>
      </c>
    </row>
    <row r="6" customFormat="false" ht="15" hidden="false" customHeight="false" outlineLevel="0" collapsed="false">
      <c r="A6" s="3" t="s">
        <v>15</v>
      </c>
      <c r="B6" s="4" t="n">
        <v>1.05</v>
      </c>
    </row>
    <row r="7" customFormat="false" ht="15" hidden="false" customHeight="false" outlineLevel="0" collapsed="false">
      <c r="A7" s="3" t="s">
        <v>16</v>
      </c>
      <c r="B7" s="4" t="n">
        <v>0.6</v>
      </c>
    </row>
    <row r="9" customFormat="false" ht="15" hidden="false" customHeight="false" outlineLevel="0" collapsed="false">
      <c r="A9" s="3" t="s">
        <v>17</v>
      </c>
      <c r="B9" s="3" t="n">
        <f aca="false">(B6-B5)/(B4-B5)</f>
        <v>0.5</v>
      </c>
      <c r="C9" s="5" t="n">
        <v>0.5</v>
      </c>
    </row>
    <row r="10" customFormat="false" ht="15" hidden="false" customHeight="false" outlineLevel="0" collapsed="false">
      <c r="A10" s="3" t="s">
        <v>18</v>
      </c>
      <c r="B10" s="3" t="n">
        <f aca="false">B9/B7</f>
        <v>0.833333333333334</v>
      </c>
    </row>
    <row r="11" customFormat="false" ht="15" hidden="false" customHeight="false" outlineLevel="0" collapsed="false">
      <c r="A11" s="3" t="s">
        <v>19</v>
      </c>
      <c r="B11" s="3" t="n">
        <f aca="false">(1-B9)/(1-B7)</f>
        <v>1.25</v>
      </c>
    </row>
    <row r="12" customFormat="false" ht="15" hidden="false" customHeight="false" outlineLevel="0" collapsed="false">
      <c r="A12" s="3" t="s">
        <v>20</v>
      </c>
      <c r="B12" s="3" t="n">
        <f aca="false">B7*B10+(1-B7)*B11</f>
        <v>1</v>
      </c>
      <c r="C12" s="5" t="n">
        <v>1</v>
      </c>
    </row>
    <row r="14" customFormat="false" ht="15" hidden="false" customHeight="false" outlineLevel="0" collapsed="false">
      <c r="A14" s="3" t="s">
        <v>21</v>
      </c>
      <c r="B14" s="5" t="n">
        <v>17.4495</v>
      </c>
    </row>
    <row r="15" customFormat="false" ht="15" hidden="false" customHeight="false" outlineLevel="0" collapsed="false">
      <c r="A15" s="3" t="s">
        <v>22</v>
      </c>
      <c r="B15" s="5" t="n">
        <v>17.4495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</cols>
  <sheetData>
    <row r="1" customFormat="false" ht="25.5" hidden="false" customHeight="true" outlineLevel="0" collapsed="false">
      <c r="A1" s="1" t="s">
        <v>23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24</v>
      </c>
      <c r="B3" s="6" t="s">
        <v>25</v>
      </c>
    </row>
    <row r="4" customFormat="false" ht="15" hidden="false" customHeight="false" outlineLevel="0" collapsed="false">
      <c r="A4" s="3" t="s">
        <v>26</v>
      </c>
      <c r="B4" s="5" t="n">
        <v>17.4495</v>
      </c>
    </row>
    <row r="5" customFormat="false" ht="15" hidden="false" customHeight="false" outlineLevel="0" collapsed="false">
      <c r="A5" s="3" t="s">
        <v>27</v>
      </c>
      <c r="B5" s="5" t="n">
        <v>0.774</v>
      </c>
    </row>
    <row r="6" customFormat="false" ht="15" hidden="false" customHeight="false" outlineLevel="0" collapsed="false">
      <c r="A6" s="3" t="s">
        <v>28</v>
      </c>
      <c r="B6" s="5" t="n">
        <v>0.5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29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30</v>
      </c>
      <c r="B3" s="6" t="s">
        <v>31</v>
      </c>
    </row>
    <row r="4" customFormat="false" ht="15" hidden="false" customHeight="false" outlineLevel="0" collapsed="false">
      <c r="A4" s="3" t="s">
        <v>32</v>
      </c>
      <c r="B4" s="3" t="str">
        <f aca="false">IF(ABS(Measure!B9-0.5)&lt;0.000001,"PASS","FAIL")</f>
        <v>PASS</v>
      </c>
    </row>
    <row r="5" customFormat="false" ht="15" hidden="false" customHeight="false" outlineLevel="0" collapsed="false">
      <c r="A5" s="3" t="s">
        <v>33</v>
      </c>
      <c r="B5" s="3" t="str">
        <f aca="false">IF(ABS(Measure!B12-1)&lt;0.000001,"PASS","FAIL")</f>
        <v>PASS</v>
      </c>
    </row>
    <row r="6" customFormat="false" ht="15" hidden="false" customHeight="false" outlineLevel="0" collapsed="false">
      <c r="A6" s="3" t="s">
        <v>34</v>
      </c>
      <c r="B6" s="3" t="str">
        <f aca="false">IF(ABS(Measure!B14-Measure!B15)&lt;0.0001,"PASS","FAIL")</f>
        <v>PASS</v>
      </c>
    </row>
    <row r="8" customFormat="false" ht="15" hidden="false" customHeight="false" outlineLevel="0" collapsed="false">
      <c r="A8" s="2" t="s">
        <v>35</v>
      </c>
      <c r="B8" s="3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2026-07-09T08:48:24Z</dcterms:created>
  <dc:creator>openpyxl</dc:creator>
  <dc:description/>
  <dc:language>en-US</dc:language>
  <cp:lastModifiedBy/>
  <dcterms:modified xsi:type="dcterms:W3CDTF">2026-07-09T08:48:24Z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